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2" i="3" l="1"/>
  <c r="K23" i="3"/>
  <c r="K24" i="3"/>
  <c r="K25" i="3"/>
  <c r="K26" i="3"/>
  <c r="K27" i="3"/>
  <c r="K15" i="3"/>
  <c r="K16" i="3"/>
  <c r="K17" i="3"/>
  <c r="K18" i="3"/>
  <c r="K19" i="3"/>
  <c r="K20" i="3"/>
  <c r="K21" i="3"/>
  <c r="K8" i="3"/>
  <c r="K9" i="3"/>
  <c r="K10" i="3"/>
  <c r="K11" i="3"/>
  <c r="K12" i="3"/>
  <c r="K13" i="3"/>
  <c r="K14" i="3"/>
  <c r="K7" i="3"/>
  <c r="J21" i="3"/>
  <c r="J22" i="3"/>
  <c r="J23" i="3"/>
  <c r="J24" i="3"/>
  <c r="J25" i="3"/>
  <c r="J26" i="3"/>
  <c r="J27" i="3"/>
  <c r="J17" i="3"/>
  <c r="J18" i="3"/>
  <c r="J19" i="3"/>
  <c r="J20" i="3"/>
  <c r="J8" i="3"/>
  <c r="J9" i="3"/>
  <c r="J10" i="3"/>
  <c r="J11" i="3"/>
  <c r="J12" i="3"/>
  <c r="J13" i="3"/>
  <c r="J14" i="3"/>
  <c r="J15" i="3"/>
  <c r="J16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20" i="3"/>
  <c r="G21" i="3"/>
  <c r="G22" i="3"/>
  <c r="G23" i="3"/>
  <c r="G24" i="3"/>
  <c r="G25" i="3"/>
  <c r="G26" i="3"/>
  <c r="G27" i="3"/>
  <c r="G8" i="3"/>
  <c r="G9" i="3"/>
  <c r="G10" i="3"/>
  <c r="G11" i="3"/>
  <c r="G12" i="3"/>
  <c r="G13" i="3"/>
  <c r="G14" i="3"/>
  <c r="G15" i="3"/>
  <c r="G16" i="3"/>
  <c r="G17" i="3"/>
  <c r="G18" i="3"/>
  <c r="G19" i="3"/>
  <c r="F27" i="3"/>
  <c r="F26" i="3"/>
  <c r="F19" i="3"/>
  <c r="F20" i="3"/>
  <c r="F21" i="3"/>
  <c r="F22" i="3"/>
  <c r="F23" i="3"/>
  <c r="F24" i="3"/>
  <c r="F25" i="3"/>
  <c r="F11" i="3"/>
  <c r="F12" i="3"/>
  <c r="F13" i="3"/>
  <c r="F14" i="3"/>
  <c r="F15" i="3"/>
  <c r="F16" i="3"/>
  <c r="F17" i="3"/>
  <c r="F18" i="3"/>
  <c r="F8" i="3"/>
  <c r="F9" i="3"/>
  <c r="F10" i="3"/>
  <c r="G7" i="3"/>
  <c r="F7" i="3"/>
  <c r="H7" i="3" s="1"/>
  <c r="C7" i="2"/>
  <c r="C2" i="2"/>
  <c r="J7" i="3" l="1"/>
  <c r="I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<sst xmlns="http://schemas.openxmlformats.org/spreadsheetml/2006/main" count="77" uniqueCount="73">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</sst>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left" wrapText="1"/>
    </xf>
    <xf numFmtId="0" fontId="10" fillId="0" borderId="32" xfId="0" applyFont="1" applyBorder="1" applyAlignment="1">
      <alignment horizontal="left" wrapText="1"/>
    </xf>
    <xf numFmtId="0" fontId="10" fillId="0" borderId="21" xfId="0" applyFont="1" applyBorder="1" applyAlignment="1">
      <alignment horizontal="center"/>
    </xf>
    <xf numFmtId="166" fontId="10" fillId="0" borderId="21" xfId="1" applyNumberFormat="1" applyFont="1" applyBorder="1" applyAlignment="1">
      <alignment horizontal="center"/>
    </xf>
    <xf numFmtId="166" fontId="11" fillId="0" borderId="22" xfId="1" applyNumberFormat="1" applyFont="1" applyBorder="1" applyAlignment="1">
      <alignment horizontal="center"/>
    </xf>
    <xf numFmtId="0" fontId="10" fillId="0" borderId="0" xfId="0" applyFont="1"/>
    <xf numFmtId="3" fontId="10" fillId="0" borderId="33" xfId="0" applyNumberFormat="1" applyFont="1" applyBorder="1" applyAlignment="1">
      <alignment horizontal="center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166" fontId="10" fillId="0" borderId="23" xfId="1" applyNumberFormat="1" applyFont="1" applyBorder="1" applyAlignment="1">
      <alignment horizontal="center"/>
    </xf>
    <xf numFmtId="165" fontId="10" fillId="0" borderId="0" xfId="1" applyNumberFormat="1" applyFont="1"/>
    <xf numFmtId="0" fontId="10" fillId="0" borderId="35" xfId="0" applyFont="1" applyBorder="1" applyAlignment="1">
      <alignment horizontal="left" wrapText="1"/>
    </xf>
    <xf numFmtId="0" fontId="10" fillId="0" borderId="34" xfId="0" applyFont="1" applyBorder="1" applyAlignment="1">
      <alignment horizontal="left"/>
    </xf>
    <xf numFmtId="3" fontId="10" fillId="0" borderId="36" xfId="0" applyNumberFormat="1" applyFont="1" applyBorder="1" applyAlignment="1">
      <alignment horizontal="center"/>
    </xf>
    <xf numFmtId="0" fontId="10" fillId="0" borderId="37" xfId="0" applyFont="1" applyBorder="1" applyAlignment="1">
      <alignment horizontal="left" wrapText="1"/>
    </xf>
    <xf numFmtId="0" fontId="10" fillId="0" borderId="38" xfId="0" applyFont="1" applyBorder="1" applyAlignment="1">
      <alignment horizontal="left" wrapText="1"/>
    </xf>
    <xf numFmtId="0" fontId="10" fillId="0" borderId="24" xfId="0" applyFont="1" applyBorder="1" applyAlignment="1">
      <alignment horizontal="center"/>
    </xf>
    <xf numFmtId="166" fontId="10" fillId="0" borderId="24" xfId="1" applyNumberFormat="1" applyFont="1" applyBorder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" sqref="C3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31" t="s">
        <v>0</v>
      </c>
      <c r="B1" s="32"/>
      <c r="C1" s="33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34" t="s">
        <v>17</v>
      </c>
      <c r="B4" s="34"/>
      <c r="C4" s="34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35" t="s">
        <v>18</v>
      </c>
      <c r="B9" s="36"/>
      <c r="C9" s="37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6"/>
  <sheetViews>
    <sheetView tabSelected="1" zoomScale="73" zoomScaleNormal="73" workbookViewId="0">
      <selection activeCell="D9" sqref="D9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8.140625" bestFit="1" customWidth="1"/>
    <col min="9" max="9" width="15.85546875" bestFit="1" customWidth="1"/>
    <col min="10" max="10" width="17.42578125" bestFit="1" customWidth="1"/>
    <col min="11" max="11" width="18.42578125" bestFit="1" customWidth="1"/>
  </cols>
  <sheetData>
    <row r="1" spans="1:1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33.75" x14ac:dyDescent="0.25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3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ht="31.5" x14ac:dyDescent="0.5">
      <c r="A4" s="39" t="s">
        <v>72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24.75" customHeight="1" thickBo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ht="22.5" customHeight="1" thickBot="1" x14ac:dyDescent="0.3">
      <c r="A6" s="28" t="s">
        <v>19</v>
      </c>
      <c r="B6" s="29" t="s">
        <v>20</v>
      </c>
      <c r="C6" s="30" t="s">
        <v>21</v>
      </c>
      <c r="D6" s="25" t="s">
        <v>14</v>
      </c>
      <c r="E6" s="25" t="s">
        <v>22</v>
      </c>
      <c r="F6" s="25" t="s">
        <v>25</v>
      </c>
      <c r="G6" s="25" t="s">
        <v>23</v>
      </c>
      <c r="H6" s="25" t="s">
        <v>24</v>
      </c>
      <c r="I6" s="25" t="s">
        <v>26</v>
      </c>
      <c r="J6" s="25" t="s">
        <v>27</v>
      </c>
      <c r="K6" s="26" t="s">
        <v>28</v>
      </c>
      <c r="L6" s="24"/>
    </row>
    <row r="7" spans="1:13" ht="51" customHeight="1" thickBot="1" x14ac:dyDescent="0.4">
      <c r="A7" s="40">
        <v>654</v>
      </c>
      <c r="B7" s="41" t="s">
        <v>30</v>
      </c>
      <c r="C7" s="42" t="s">
        <v>60</v>
      </c>
      <c r="D7" s="43">
        <v>20</v>
      </c>
      <c r="E7" s="44">
        <v>54780</v>
      </c>
      <c r="F7" s="44">
        <f>+D7*E7</f>
        <v>1095600</v>
      </c>
      <c r="G7" s="44">
        <f>+F7*5%</f>
        <v>54780</v>
      </c>
      <c r="H7" s="44">
        <f>+F7-G7</f>
        <v>1040820</v>
      </c>
      <c r="I7" s="44">
        <f>+H7*16%</f>
        <v>166531.20000000001</v>
      </c>
      <c r="J7" s="44">
        <f>+H7*3.5%</f>
        <v>36428.700000000004</v>
      </c>
      <c r="K7" s="45">
        <f>+H7+I7-J7</f>
        <v>1170922.5</v>
      </c>
      <c r="L7" s="46"/>
      <c r="M7" s="46"/>
    </row>
    <row r="8" spans="1:13" ht="42.75" thickBot="1" x14ac:dyDescent="0.4">
      <c r="A8" s="47">
        <v>655</v>
      </c>
      <c r="B8" s="48" t="s">
        <v>31</v>
      </c>
      <c r="C8" s="49" t="s">
        <v>51</v>
      </c>
      <c r="D8" s="50">
        <v>20</v>
      </c>
      <c r="E8" s="51">
        <v>22544</v>
      </c>
      <c r="F8" s="44">
        <f t="shared" ref="F8:F25" si="0">+D8*E8</f>
        <v>450880</v>
      </c>
      <c r="G8" s="44">
        <f t="shared" ref="G8:G27" si="1">+F8*5%</f>
        <v>22544</v>
      </c>
      <c r="H8" s="44">
        <f t="shared" ref="H8:H27" si="2">+F8-G8</f>
        <v>428336</v>
      </c>
      <c r="I8" s="44">
        <f t="shared" ref="I8:I27" si="3">+H8*16%</f>
        <v>68533.759999999995</v>
      </c>
      <c r="J8" s="44">
        <f t="shared" ref="J8:J27" si="4">+H8*3.5%</f>
        <v>14991.760000000002</v>
      </c>
      <c r="K8" s="45">
        <f t="shared" ref="K8:K27" si="5">+H8+I8-J8</f>
        <v>481878</v>
      </c>
      <c r="L8" s="46"/>
      <c r="M8" s="52"/>
    </row>
    <row r="9" spans="1:13" ht="42.75" thickBot="1" x14ac:dyDescent="0.4">
      <c r="A9" s="47">
        <v>656</v>
      </c>
      <c r="B9" s="48" t="s">
        <v>32</v>
      </c>
      <c r="C9" s="53" t="s">
        <v>67</v>
      </c>
      <c r="D9" s="50">
        <v>20</v>
      </c>
      <c r="E9" s="51">
        <v>870</v>
      </c>
      <c r="F9" s="44">
        <f t="shared" si="0"/>
        <v>17400</v>
      </c>
      <c r="G9" s="44">
        <f t="shared" si="1"/>
        <v>870</v>
      </c>
      <c r="H9" s="44">
        <f t="shared" si="2"/>
        <v>16530</v>
      </c>
      <c r="I9" s="44">
        <f t="shared" si="3"/>
        <v>2644.8</v>
      </c>
      <c r="J9" s="44">
        <f t="shared" si="4"/>
        <v>578.55000000000007</v>
      </c>
      <c r="K9" s="45">
        <f t="shared" si="5"/>
        <v>18596.25</v>
      </c>
      <c r="L9" s="46"/>
      <c r="M9" s="52"/>
    </row>
    <row r="10" spans="1:13" ht="21.75" thickBot="1" x14ac:dyDescent="0.4">
      <c r="A10" s="47">
        <v>657</v>
      </c>
      <c r="B10" s="54" t="s">
        <v>33</v>
      </c>
      <c r="C10" s="49" t="s">
        <v>52</v>
      </c>
      <c r="D10" s="50">
        <v>20</v>
      </c>
      <c r="E10" s="51">
        <v>9105</v>
      </c>
      <c r="F10" s="44">
        <f t="shared" si="0"/>
        <v>182100</v>
      </c>
      <c r="G10" s="44">
        <f t="shared" si="1"/>
        <v>9105</v>
      </c>
      <c r="H10" s="44">
        <f t="shared" si="2"/>
        <v>172995</v>
      </c>
      <c r="I10" s="44">
        <f t="shared" si="3"/>
        <v>27679.200000000001</v>
      </c>
      <c r="J10" s="44">
        <f t="shared" si="4"/>
        <v>6054.8250000000007</v>
      </c>
      <c r="K10" s="45">
        <f t="shared" si="5"/>
        <v>194619.375</v>
      </c>
      <c r="L10" s="46"/>
      <c r="M10" s="52"/>
    </row>
    <row r="11" spans="1:13" ht="21.75" thickBot="1" x14ac:dyDescent="0.4">
      <c r="A11" s="47">
        <v>658</v>
      </c>
      <c r="B11" s="54" t="s">
        <v>34</v>
      </c>
      <c r="C11" s="49" t="s">
        <v>54</v>
      </c>
      <c r="D11" s="50">
        <v>20</v>
      </c>
      <c r="E11" s="51">
        <v>6700</v>
      </c>
      <c r="F11" s="44">
        <f t="shared" si="0"/>
        <v>134000</v>
      </c>
      <c r="G11" s="44">
        <f t="shared" si="1"/>
        <v>6700</v>
      </c>
      <c r="H11" s="44">
        <f t="shared" si="2"/>
        <v>127300</v>
      </c>
      <c r="I11" s="44">
        <f t="shared" si="3"/>
        <v>20368</v>
      </c>
      <c r="J11" s="44">
        <f t="shared" si="4"/>
        <v>4455.5</v>
      </c>
      <c r="K11" s="45">
        <f t="shared" si="5"/>
        <v>143212.5</v>
      </c>
      <c r="L11" s="46"/>
      <c r="M11" s="52"/>
    </row>
    <row r="12" spans="1:13" ht="42.75" thickBot="1" x14ac:dyDescent="0.4">
      <c r="A12" s="47">
        <v>659</v>
      </c>
      <c r="B12" s="48" t="s">
        <v>35</v>
      </c>
      <c r="C12" s="53" t="s">
        <v>55</v>
      </c>
      <c r="D12" s="50">
        <v>20</v>
      </c>
      <c r="E12" s="51">
        <v>8537</v>
      </c>
      <c r="F12" s="44">
        <f t="shared" si="0"/>
        <v>170740</v>
      </c>
      <c r="G12" s="44">
        <f t="shared" si="1"/>
        <v>8537</v>
      </c>
      <c r="H12" s="44">
        <f t="shared" si="2"/>
        <v>162203</v>
      </c>
      <c r="I12" s="44">
        <f t="shared" si="3"/>
        <v>25952.48</v>
      </c>
      <c r="J12" s="44">
        <f t="shared" si="4"/>
        <v>5677.1050000000005</v>
      </c>
      <c r="K12" s="45">
        <f t="shared" si="5"/>
        <v>182478.375</v>
      </c>
      <c r="L12" s="46"/>
      <c r="M12" s="52"/>
    </row>
    <row r="13" spans="1:13" ht="21.75" thickBot="1" x14ac:dyDescent="0.4">
      <c r="A13" s="47">
        <v>660</v>
      </c>
      <c r="B13" s="48" t="s">
        <v>36</v>
      </c>
      <c r="C13" s="53" t="s">
        <v>53</v>
      </c>
      <c r="D13" s="50">
        <v>20</v>
      </c>
      <c r="E13" s="51">
        <v>920</v>
      </c>
      <c r="F13" s="44">
        <f t="shared" si="0"/>
        <v>18400</v>
      </c>
      <c r="G13" s="44">
        <f t="shared" si="1"/>
        <v>920</v>
      </c>
      <c r="H13" s="44">
        <f t="shared" si="2"/>
        <v>17480</v>
      </c>
      <c r="I13" s="44">
        <f t="shared" si="3"/>
        <v>2796.8</v>
      </c>
      <c r="J13" s="44">
        <f t="shared" si="4"/>
        <v>611.80000000000007</v>
      </c>
      <c r="K13" s="45">
        <f t="shared" si="5"/>
        <v>19665</v>
      </c>
      <c r="L13" s="46"/>
      <c r="M13" s="46"/>
    </row>
    <row r="14" spans="1:13" ht="42.75" thickBot="1" x14ac:dyDescent="0.4">
      <c r="A14" s="47">
        <v>661</v>
      </c>
      <c r="B14" s="48" t="s">
        <v>37</v>
      </c>
      <c r="C14" s="53" t="s">
        <v>69</v>
      </c>
      <c r="D14" s="50">
        <v>20</v>
      </c>
      <c r="E14" s="51">
        <v>3300</v>
      </c>
      <c r="F14" s="44">
        <f t="shared" si="0"/>
        <v>66000</v>
      </c>
      <c r="G14" s="44">
        <f t="shared" si="1"/>
        <v>3300</v>
      </c>
      <c r="H14" s="44">
        <f t="shared" si="2"/>
        <v>62700</v>
      </c>
      <c r="I14" s="44">
        <f t="shared" si="3"/>
        <v>10032</v>
      </c>
      <c r="J14" s="44">
        <f t="shared" si="4"/>
        <v>2194.5</v>
      </c>
      <c r="K14" s="45">
        <f t="shared" si="5"/>
        <v>70537.5</v>
      </c>
      <c r="L14" s="46"/>
      <c r="M14" s="46"/>
    </row>
    <row r="15" spans="1:13" ht="21.75" thickBot="1" x14ac:dyDescent="0.4">
      <c r="A15" s="47">
        <v>662</v>
      </c>
      <c r="B15" s="48" t="s">
        <v>38</v>
      </c>
      <c r="C15" s="53" t="s">
        <v>56</v>
      </c>
      <c r="D15" s="50">
        <v>20</v>
      </c>
      <c r="E15" s="51">
        <v>5400</v>
      </c>
      <c r="F15" s="44">
        <f t="shared" si="0"/>
        <v>108000</v>
      </c>
      <c r="G15" s="44">
        <f t="shared" si="1"/>
        <v>5400</v>
      </c>
      <c r="H15" s="44">
        <f t="shared" si="2"/>
        <v>102600</v>
      </c>
      <c r="I15" s="44">
        <f t="shared" si="3"/>
        <v>16416</v>
      </c>
      <c r="J15" s="44">
        <f t="shared" si="4"/>
        <v>3591.0000000000005</v>
      </c>
      <c r="K15" s="45">
        <f t="shared" si="5"/>
        <v>115425</v>
      </c>
      <c r="L15" s="46"/>
      <c r="M15" s="46"/>
    </row>
    <row r="16" spans="1:13" ht="42.75" thickBot="1" x14ac:dyDescent="0.4">
      <c r="A16" s="47">
        <v>663</v>
      </c>
      <c r="B16" s="48" t="s">
        <v>39</v>
      </c>
      <c r="C16" s="53" t="s">
        <v>57</v>
      </c>
      <c r="D16" s="50">
        <v>20</v>
      </c>
      <c r="E16" s="51">
        <v>1105</v>
      </c>
      <c r="F16" s="44">
        <f t="shared" si="0"/>
        <v>22100</v>
      </c>
      <c r="G16" s="44">
        <f t="shared" si="1"/>
        <v>1105</v>
      </c>
      <c r="H16" s="44">
        <f t="shared" si="2"/>
        <v>20995</v>
      </c>
      <c r="I16" s="44">
        <f t="shared" si="3"/>
        <v>3359.2000000000003</v>
      </c>
      <c r="J16" s="44">
        <f t="shared" si="4"/>
        <v>734.82500000000005</v>
      </c>
      <c r="K16" s="45">
        <f t="shared" si="5"/>
        <v>23619.375</v>
      </c>
      <c r="L16" s="46"/>
      <c r="M16" s="46"/>
    </row>
    <row r="17" spans="1:13" ht="42.75" thickBot="1" x14ac:dyDescent="0.4">
      <c r="A17" s="47">
        <v>664</v>
      </c>
      <c r="B17" s="48" t="s">
        <v>40</v>
      </c>
      <c r="C17" s="53" t="s">
        <v>58</v>
      </c>
      <c r="D17" s="50">
        <v>20</v>
      </c>
      <c r="E17" s="51">
        <v>1000</v>
      </c>
      <c r="F17" s="44">
        <f t="shared" si="0"/>
        <v>20000</v>
      </c>
      <c r="G17" s="44">
        <f t="shared" si="1"/>
        <v>1000</v>
      </c>
      <c r="H17" s="44">
        <f t="shared" si="2"/>
        <v>19000</v>
      </c>
      <c r="I17" s="44">
        <f t="shared" si="3"/>
        <v>3040</v>
      </c>
      <c r="J17" s="44">
        <f t="shared" si="4"/>
        <v>665.00000000000011</v>
      </c>
      <c r="K17" s="45">
        <f t="shared" si="5"/>
        <v>21375</v>
      </c>
      <c r="L17" s="46"/>
      <c r="M17" s="46"/>
    </row>
    <row r="18" spans="1:13" ht="42.75" thickBot="1" x14ac:dyDescent="0.4">
      <c r="A18" s="47">
        <v>665</v>
      </c>
      <c r="B18" s="48" t="s">
        <v>41</v>
      </c>
      <c r="C18" s="53" t="s">
        <v>68</v>
      </c>
      <c r="D18" s="50">
        <v>20</v>
      </c>
      <c r="E18" s="51">
        <v>6270</v>
      </c>
      <c r="F18" s="44">
        <f t="shared" si="0"/>
        <v>125400</v>
      </c>
      <c r="G18" s="44">
        <f t="shared" si="1"/>
        <v>6270</v>
      </c>
      <c r="H18" s="44">
        <f t="shared" si="2"/>
        <v>119130</v>
      </c>
      <c r="I18" s="44">
        <f t="shared" si="3"/>
        <v>19060.8</v>
      </c>
      <c r="J18" s="44">
        <f t="shared" si="4"/>
        <v>4169.55</v>
      </c>
      <c r="K18" s="45">
        <f t="shared" si="5"/>
        <v>134021.25</v>
      </c>
      <c r="L18" s="46"/>
      <c r="M18" s="46"/>
    </row>
    <row r="19" spans="1:13" ht="42.75" thickBot="1" x14ac:dyDescent="0.4">
      <c r="A19" s="47">
        <v>666</v>
      </c>
      <c r="B19" s="48" t="s">
        <v>42</v>
      </c>
      <c r="C19" s="53" t="s">
        <v>59</v>
      </c>
      <c r="D19" s="50">
        <v>20</v>
      </c>
      <c r="E19" s="51">
        <v>800</v>
      </c>
      <c r="F19" s="44">
        <f t="shared" si="0"/>
        <v>16000</v>
      </c>
      <c r="G19" s="44">
        <f t="shared" si="1"/>
        <v>800</v>
      </c>
      <c r="H19" s="44">
        <f t="shared" si="2"/>
        <v>15200</v>
      </c>
      <c r="I19" s="44">
        <f t="shared" si="3"/>
        <v>2432</v>
      </c>
      <c r="J19" s="44">
        <f t="shared" si="4"/>
        <v>532</v>
      </c>
      <c r="K19" s="45">
        <f t="shared" si="5"/>
        <v>17100</v>
      </c>
      <c r="L19" s="46"/>
      <c r="M19" s="46"/>
    </row>
    <row r="20" spans="1:13" ht="63.75" thickBot="1" x14ac:dyDescent="0.4">
      <c r="A20" s="47">
        <v>667</v>
      </c>
      <c r="B20" s="48" t="s">
        <v>43</v>
      </c>
      <c r="C20" s="53" t="s">
        <v>70</v>
      </c>
      <c r="D20" s="50">
        <v>20</v>
      </c>
      <c r="E20" s="51">
        <v>10478</v>
      </c>
      <c r="F20" s="44">
        <f t="shared" si="0"/>
        <v>209560</v>
      </c>
      <c r="G20" s="44">
        <f t="shared" si="1"/>
        <v>10478</v>
      </c>
      <c r="H20" s="44">
        <f t="shared" si="2"/>
        <v>199082</v>
      </c>
      <c r="I20" s="44">
        <f t="shared" si="3"/>
        <v>31853.119999999999</v>
      </c>
      <c r="J20" s="44">
        <f t="shared" si="4"/>
        <v>6967.8700000000008</v>
      </c>
      <c r="K20" s="45">
        <f t="shared" si="5"/>
        <v>223967.25</v>
      </c>
      <c r="L20" s="46"/>
      <c r="M20" s="46"/>
    </row>
    <row r="21" spans="1:13" ht="42.75" thickBot="1" x14ac:dyDescent="0.4">
      <c r="A21" s="47">
        <v>668</v>
      </c>
      <c r="B21" s="48" t="s">
        <v>44</v>
      </c>
      <c r="C21" s="53" t="s">
        <v>71</v>
      </c>
      <c r="D21" s="50">
        <v>20</v>
      </c>
      <c r="E21" s="51">
        <v>4607</v>
      </c>
      <c r="F21" s="44">
        <f t="shared" si="0"/>
        <v>92140</v>
      </c>
      <c r="G21" s="44">
        <f t="shared" si="1"/>
        <v>4607</v>
      </c>
      <c r="H21" s="44">
        <f t="shared" si="2"/>
        <v>87533</v>
      </c>
      <c r="I21" s="44">
        <f t="shared" si="3"/>
        <v>14005.28</v>
      </c>
      <c r="J21" s="44">
        <f t="shared" si="4"/>
        <v>3063.6550000000002</v>
      </c>
      <c r="K21" s="45">
        <f t="shared" si="5"/>
        <v>98474.625</v>
      </c>
      <c r="L21" s="46"/>
      <c r="M21" s="46"/>
    </row>
    <row r="22" spans="1:13" ht="63.75" thickBot="1" x14ac:dyDescent="0.4">
      <c r="A22" s="47">
        <v>669</v>
      </c>
      <c r="B22" s="48" t="s">
        <v>45</v>
      </c>
      <c r="C22" s="53" t="s">
        <v>61</v>
      </c>
      <c r="D22" s="50">
        <v>20</v>
      </c>
      <c r="E22" s="51">
        <v>62360</v>
      </c>
      <c r="F22" s="44">
        <f t="shared" si="0"/>
        <v>1247200</v>
      </c>
      <c r="G22" s="44">
        <f t="shared" si="1"/>
        <v>62360</v>
      </c>
      <c r="H22" s="44">
        <f t="shared" si="2"/>
        <v>1184840</v>
      </c>
      <c r="I22" s="44">
        <f t="shared" si="3"/>
        <v>189574.39999999999</v>
      </c>
      <c r="J22" s="44">
        <f t="shared" si="4"/>
        <v>41469.4</v>
      </c>
      <c r="K22" s="45">
        <f t="shared" si="5"/>
        <v>1332945</v>
      </c>
      <c r="L22" s="46"/>
      <c r="M22" s="46"/>
    </row>
    <row r="23" spans="1:13" ht="42.75" thickBot="1" x14ac:dyDescent="0.4">
      <c r="A23" s="47">
        <v>670</v>
      </c>
      <c r="B23" s="48" t="s">
        <v>46</v>
      </c>
      <c r="C23" s="53" t="s">
        <v>62</v>
      </c>
      <c r="D23" s="50">
        <v>20</v>
      </c>
      <c r="E23" s="51">
        <v>1000</v>
      </c>
      <c r="F23" s="44">
        <f t="shared" si="0"/>
        <v>20000</v>
      </c>
      <c r="G23" s="44">
        <f t="shared" si="1"/>
        <v>1000</v>
      </c>
      <c r="H23" s="44">
        <f t="shared" si="2"/>
        <v>19000</v>
      </c>
      <c r="I23" s="44">
        <f t="shared" si="3"/>
        <v>3040</v>
      </c>
      <c r="J23" s="44">
        <f t="shared" si="4"/>
        <v>665.00000000000011</v>
      </c>
      <c r="K23" s="45">
        <f t="shared" si="5"/>
        <v>21375</v>
      </c>
      <c r="L23" s="46"/>
      <c r="M23" s="46"/>
    </row>
    <row r="24" spans="1:13" ht="42.75" thickBot="1" x14ac:dyDescent="0.4">
      <c r="A24" s="47">
        <v>671</v>
      </c>
      <c r="B24" s="48" t="s">
        <v>47</v>
      </c>
      <c r="C24" s="53" t="s">
        <v>64</v>
      </c>
      <c r="D24" s="50">
        <v>20</v>
      </c>
      <c r="E24" s="51">
        <v>5256</v>
      </c>
      <c r="F24" s="44">
        <f t="shared" si="0"/>
        <v>105120</v>
      </c>
      <c r="G24" s="44">
        <f t="shared" si="1"/>
        <v>5256</v>
      </c>
      <c r="H24" s="44">
        <f t="shared" si="2"/>
        <v>99864</v>
      </c>
      <c r="I24" s="44">
        <f t="shared" si="3"/>
        <v>15978.24</v>
      </c>
      <c r="J24" s="44">
        <f t="shared" si="4"/>
        <v>3495.2400000000002</v>
      </c>
      <c r="K24" s="45">
        <f t="shared" si="5"/>
        <v>112347</v>
      </c>
      <c r="L24" s="46"/>
      <c r="M24" s="46"/>
    </row>
    <row r="25" spans="1:13" ht="42.75" thickBot="1" x14ac:dyDescent="0.4">
      <c r="A25" s="47">
        <v>672</v>
      </c>
      <c r="B25" s="48" t="s">
        <v>48</v>
      </c>
      <c r="C25" s="53" t="s">
        <v>63</v>
      </c>
      <c r="D25" s="50">
        <v>20</v>
      </c>
      <c r="E25" s="51">
        <v>5148</v>
      </c>
      <c r="F25" s="44">
        <f>+D25*E25</f>
        <v>102960</v>
      </c>
      <c r="G25" s="44">
        <f t="shared" si="1"/>
        <v>5148</v>
      </c>
      <c r="H25" s="44">
        <f t="shared" si="2"/>
        <v>97812</v>
      </c>
      <c r="I25" s="44">
        <f t="shared" si="3"/>
        <v>15649.92</v>
      </c>
      <c r="J25" s="44">
        <f t="shared" si="4"/>
        <v>3423.4200000000005</v>
      </c>
      <c r="K25" s="45">
        <f t="shared" si="5"/>
        <v>110038.5</v>
      </c>
      <c r="L25" s="46"/>
      <c r="M25" s="46"/>
    </row>
    <row r="26" spans="1:13" ht="42.75" thickBot="1" x14ac:dyDescent="0.4">
      <c r="A26" s="47">
        <v>673</v>
      </c>
      <c r="B26" s="48" t="s">
        <v>49</v>
      </c>
      <c r="C26" s="53" t="s">
        <v>65</v>
      </c>
      <c r="D26" s="50">
        <v>20</v>
      </c>
      <c r="E26" s="51">
        <v>1990</v>
      </c>
      <c r="F26" s="44">
        <f>+D26*E26</f>
        <v>39800</v>
      </c>
      <c r="G26" s="44">
        <f t="shared" si="1"/>
        <v>1990</v>
      </c>
      <c r="H26" s="44">
        <f t="shared" si="2"/>
        <v>37810</v>
      </c>
      <c r="I26" s="44">
        <f t="shared" si="3"/>
        <v>6049.6</v>
      </c>
      <c r="J26" s="44">
        <f t="shared" si="4"/>
        <v>1323.3500000000001</v>
      </c>
      <c r="K26" s="45">
        <f t="shared" si="5"/>
        <v>42536.25</v>
      </c>
      <c r="L26" s="46"/>
      <c r="M26" s="46"/>
    </row>
    <row r="27" spans="1:13" ht="21.75" thickBot="1" x14ac:dyDescent="0.4">
      <c r="A27" s="55">
        <v>674</v>
      </c>
      <c r="B27" s="56" t="s">
        <v>50</v>
      </c>
      <c r="C27" s="57" t="s">
        <v>66</v>
      </c>
      <c r="D27" s="58">
        <v>20</v>
      </c>
      <c r="E27" s="59">
        <v>6986</v>
      </c>
      <c r="F27" s="44">
        <f>+D27*E27</f>
        <v>139720</v>
      </c>
      <c r="G27" s="44">
        <f t="shared" si="1"/>
        <v>6986</v>
      </c>
      <c r="H27" s="44">
        <f t="shared" si="2"/>
        <v>132734</v>
      </c>
      <c r="I27" s="44">
        <f t="shared" si="3"/>
        <v>21237.439999999999</v>
      </c>
      <c r="J27" s="44">
        <f t="shared" si="4"/>
        <v>4645.6900000000005</v>
      </c>
      <c r="K27" s="45">
        <f t="shared" si="5"/>
        <v>149325.75</v>
      </c>
      <c r="L27" s="46"/>
      <c r="M27" s="46"/>
    </row>
    <row r="28" spans="1:13" ht="21" x14ac:dyDescent="0.35">
      <c r="A28" s="46"/>
      <c r="B28" s="6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ht="21" x14ac:dyDescent="0.3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21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ht="21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 ht="21" x14ac:dyDescent="0.3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ht="21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ht="21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ht="21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ht="21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ht="21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ht="21" x14ac:dyDescent="0.3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ht="21" x14ac:dyDescent="0.3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ht="21" x14ac:dyDescent="0.3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ht="21" x14ac:dyDescent="0.3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2" spans="1:13" ht="21" x14ac:dyDescent="0.3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ht="21" x14ac:dyDescent="0.3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ht="21" x14ac:dyDescent="0.3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21" x14ac:dyDescent="0.3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ht="21" x14ac:dyDescent="0.3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3" ht="21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ht="21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 ht="21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ht="21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3" ht="21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1:13" ht="21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13" ht="21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13" ht="21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 ht="21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 ht="21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 ht="21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ht="21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ht="21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ht="21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ht="21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ht="21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 ht="21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1:13" ht="21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1:13" ht="21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1:13" ht="21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1:13" ht="21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1:13" ht="2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ht="21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1:13" ht="21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</row>
    <row r="71" spans="1:13" ht="21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</row>
    <row r="72" spans="1:13" ht="21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1:13" ht="21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1:13" ht="21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ht="21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ht="21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1:13" ht="21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ht="21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1:13" ht="21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1:13" ht="21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</row>
    <row r="81" spans="1:13" ht="21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</row>
    <row r="82" spans="1:13" ht="21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</row>
    <row r="83" spans="1:13" ht="21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</row>
    <row r="84" spans="1:13" ht="21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</row>
    <row r="85" spans="1:13" ht="21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ht="21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</row>
    <row r="87" spans="1:13" ht="21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1:13" ht="21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</row>
    <row r="89" spans="1:13" ht="21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</row>
    <row r="90" spans="1:13" ht="21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</row>
    <row r="91" spans="1:13" ht="21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21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1:13" ht="21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1:13" ht="21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</row>
    <row r="95" spans="1:13" ht="21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</row>
    <row r="96" spans="1:13" ht="21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</row>
    <row r="97" spans="1:13" ht="21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</row>
    <row r="98" spans="1:13" ht="21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</row>
    <row r="99" spans="1:13" ht="21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</row>
    <row r="100" spans="1:13" ht="21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</row>
    <row r="101" spans="1:13" ht="21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</row>
    <row r="102" spans="1:13" ht="21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</row>
    <row r="103" spans="1:13" ht="21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21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ht="21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ht="21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ht="21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ht="21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21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ht="21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ht="21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ht="21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ht="21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21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ht="21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ht="21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ht="21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ht="21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21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ht="21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ht="21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ht="21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ht="21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ht="21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21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ht="21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ht="21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ht="21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ht="21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21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ht="21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ht="21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ht="21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ht="21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21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ht="21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ht="21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</row>
    <row r="138" spans="1:13" ht="21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ht="21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21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  <row r="141" spans="1:13" ht="21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</row>
    <row r="142" spans="1:13" ht="21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</row>
    <row r="143" spans="1:13" ht="21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</row>
    <row r="144" spans="1:13" ht="21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</row>
    <row r="145" spans="1:13" ht="21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</row>
    <row r="146" spans="1:13" ht="21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Gloria.Cortes</cp:lastModifiedBy>
  <dcterms:created xsi:type="dcterms:W3CDTF">2012-10-24T23:46:11Z</dcterms:created>
  <dcterms:modified xsi:type="dcterms:W3CDTF">2013-05-13T16:19:29Z</dcterms:modified>
</cp:coreProperties>
</file>